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w1n19\OneDrive - University of Southampton\PhD\Experiments\Experiment 5 (Chlorophyll HO1 lines)\Pchlide\"/>
    </mc:Choice>
  </mc:AlternateContent>
  <xr:revisionPtr revIDLastSave="73" documentId="11_E3B80032EF631FF9197B95A99CE5F634591F8483" xr6:coauthVersionLast="45" xr6:coauthVersionMax="47" xr10:uidLastSave="{35169984-6A00-4E75-A630-207C5D9FA52C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0" i="2" l="1"/>
  <c r="J77" i="2"/>
  <c r="J78" i="2"/>
  <c r="J79" i="2"/>
  <c r="J81" i="2"/>
  <c r="J76" i="2"/>
  <c r="G79" i="2"/>
  <c r="G76" i="2"/>
  <c r="E56" i="1"/>
  <c r="E54" i="1"/>
  <c r="E52" i="1"/>
  <c r="E50" i="1"/>
  <c r="E48" i="1"/>
  <c r="E44" i="1"/>
  <c r="E42" i="1"/>
  <c r="E36" i="1"/>
  <c r="E34" i="1"/>
  <c r="E32" i="1"/>
  <c r="E30" i="1"/>
  <c r="E28" i="1"/>
  <c r="E24" i="1"/>
  <c r="E22" i="1"/>
  <c r="E6" i="1"/>
  <c r="E17" i="1"/>
  <c r="E15" i="1"/>
  <c r="E13" i="1"/>
  <c r="E11" i="1"/>
  <c r="E9" i="1"/>
  <c r="E3" i="1"/>
  <c r="H81" i="2"/>
  <c r="G81" i="2"/>
  <c r="H80" i="2"/>
  <c r="G80" i="2"/>
  <c r="H79" i="2"/>
  <c r="H78" i="2"/>
  <c r="G78" i="2"/>
  <c r="H77" i="2"/>
  <c r="G77" i="2"/>
  <c r="H76" i="2"/>
  <c r="G75" i="2" l="1"/>
  <c r="H75" i="2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4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2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3" i="1"/>
</calcChain>
</file>

<file path=xl/sharedStrings.xml><?xml version="1.0" encoding="utf-8"?>
<sst xmlns="http://schemas.openxmlformats.org/spreadsheetml/2006/main" count="77" uniqueCount="32">
  <si>
    <t>BR1</t>
  </si>
  <si>
    <t>Sample</t>
  </si>
  <si>
    <t>Seedling</t>
  </si>
  <si>
    <t>Pchlide</t>
  </si>
  <si>
    <t>Per seedling</t>
  </si>
  <si>
    <t>Col-0 R1</t>
  </si>
  <si>
    <t>Col-0 R2</t>
  </si>
  <si>
    <t>gun5 R1</t>
  </si>
  <si>
    <t>gun5 R2</t>
  </si>
  <si>
    <t>gun6 R1</t>
  </si>
  <si>
    <t>gun6 R2</t>
  </si>
  <si>
    <t>B48.5 R1</t>
  </si>
  <si>
    <t>B48.5 R2</t>
  </si>
  <si>
    <t>J6.6 R1</t>
  </si>
  <si>
    <t>J6.6 R2</t>
  </si>
  <si>
    <t>J24.5 R1</t>
  </si>
  <si>
    <t>J24.5 R2</t>
  </si>
  <si>
    <t>J29.4 R1</t>
  </si>
  <si>
    <t>J41.5 R1</t>
  </si>
  <si>
    <t>J41.5 R2</t>
  </si>
  <si>
    <t>BR2</t>
  </si>
  <si>
    <t>BR3</t>
  </si>
  <si>
    <t>Line</t>
  </si>
  <si>
    <t>Mean</t>
  </si>
  <si>
    <t>SE</t>
  </si>
  <si>
    <t>Col-0</t>
  </si>
  <si>
    <t>gun5</t>
  </si>
  <si>
    <t>B48.5</t>
  </si>
  <si>
    <t>J6.6</t>
  </si>
  <si>
    <t>J24.5</t>
  </si>
  <si>
    <t>J29.4</t>
  </si>
  <si>
    <t>J41.5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</si>
</sst>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tabSelected="1" workbookViewId="0">
      <selection activeCell="M10" sqref="M10"/>
    </sheetView>
  </sheetViews>
  <sheetFormatPr defaultRowHeight="15" x14ac:dyDescent="0.25"/>
  <cols>
    <col min="4" max="4" width="13.28515625" customWidth="1"/>
  </cols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4</v>
      </c>
    </row>
    <row r="3" spans="1:5" x14ac:dyDescent="0.25">
      <c r="A3" t="s">
        <v>5</v>
      </c>
      <c r="B3">
        <v>30</v>
      </c>
      <c r="C3">
        <v>154</v>
      </c>
      <c r="D3">
        <f>C3/B3</f>
        <v>5.1333333333333337</v>
      </c>
      <c r="E3">
        <f>AVERAGE(D3:D4)</f>
        <v>4.9833333333333334</v>
      </c>
    </row>
    <row r="4" spans="1:5" x14ac:dyDescent="0.25">
      <c r="A4" t="s">
        <v>6</v>
      </c>
      <c r="B4">
        <v>30</v>
      </c>
      <c r="C4">
        <v>145</v>
      </c>
      <c r="D4">
        <f t="shared" ref="D4:D18" si="0">C4/B4</f>
        <v>4.833333333333333</v>
      </c>
    </row>
    <row r="5" spans="1:5" x14ac:dyDescent="0.25">
      <c r="A5" t="s">
        <v>7</v>
      </c>
      <c r="B5">
        <v>30</v>
      </c>
      <c r="C5">
        <v>77.180000000000007</v>
      </c>
      <c r="D5">
        <f t="shared" si="0"/>
        <v>2.5726666666666671</v>
      </c>
    </row>
    <row r="6" spans="1:5" x14ac:dyDescent="0.25">
      <c r="A6" t="s">
        <v>8</v>
      </c>
      <c r="B6">
        <v>30</v>
      </c>
      <c r="C6">
        <v>84.06</v>
      </c>
      <c r="D6">
        <f t="shared" si="0"/>
        <v>2.802</v>
      </c>
      <c r="E6">
        <f>AVERAGE(D5:D6)</f>
        <v>2.6873333333333336</v>
      </c>
    </row>
    <row r="7" spans="1:5" x14ac:dyDescent="0.25">
      <c r="A7" t="s">
        <v>9</v>
      </c>
      <c r="B7">
        <v>20</v>
      </c>
      <c r="C7">
        <v>80.7</v>
      </c>
      <c r="D7">
        <f t="shared" si="0"/>
        <v>4.0350000000000001</v>
      </c>
    </row>
    <row r="8" spans="1:5" x14ac:dyDescent="0.25">
      <c r="A8" t="s">
        <v>10</v>
      </c>
      <c r="B8">
        <v>20</v>
      </c>
      <c r="C8">
        <v>74.34</v>
      </c>
      <c r="D8">
        <f t="shared" si="0"/>
        <v>3.7170000000000001</v>
      </c>
    </row>
    <row r="9" spans="1:5" x14ac:dyDescent="0.25">
      <c r="A9" t="s">
        <v>11</v>
      </c>
      <c r="B9">
        <v>20</v>
      </c>
      <c r="C9">
        <v>101.7</v>
      </c>
      <c r="D9">
        <f t="shared" si="0"/>
        <v>5.085</v>
      </c>
      <c r="E9">
        <f>AVERAGE(D9:D10)</f>
        <v>4.8784999999999998</v>
      </c>
    </row>
    <row r="10" spans="1:5" x14ac:dyDescent="0.25">
      <c r="A10" t="s">
        <v>12</v>
      </c>
      <c r="B10">
        <v>25</v>
      </c>
      <c r="C10">
        <v>116.8</v>
      </c>
      <c r="D10">
        <f t="shared" si="0"/>
        <v>4.6719999999999997</v>
      </c>
    </row>
    <row r="11" spans="1:5" x14ac:dyDescent="0.25">
      <c r="A11" t="s">
        <v>13</v>
      </c>
      <c r="B11">
        <v>30</v>
      </c>
      <c r="C11">
        <v>119.8</v>
      </c>
      <c r="D11">
        <f t="shared" si="0"/>
        <v>3.9933333333333332</v>
      </c>
      <c r="E11">
        <f>AVERAGE(D11:D12)</f>
        <v>4.0333333333333332</v>
      </c>
    </row>
    <row r="12" spans="1:5" x14ac:dyDescent="0.25">
      <c r="A12" t="s">
        <v>14</v>
      </c>
      <c r="B12">
        <v>30</v>
      </c>
      <c r="C12">
        <v>122.2</v>
      </c>
      <c r="D12">
        <f t="shared" si="0"/>
        <v>4.0733333333333333</v>
      </c>
    </row>
    <row r="13" spans="1:5" x14ac:dyDescent="0.25">
      <c r="A13" t="s">
        <v>15</v>
      </c>
      <c r="B13">
        <v>30</v>
      </c>
      <c r="C13">
        <v>116.4</v>
      </c>
      <c r="D13">
        <f t="shared" si="0"/>
        <v>3.8800000000000003</v>
      </c>
      <c r="E13">
        <f>AVERAGE(D13:D14)</f>
        <v>3.9433333333333334</v>
      </c>
    </row>
    <row r="14" spans="1:5" x14ac:dyDescent="0.25">
      <c r="A14" t="s">
        <v>16</v>
      </c>
      <c r="B14">
        <v>30</v>
      </c>
      <c r="C14">
        <v>120.2</v>
      </c>
      <c r="D14">
        <f t="shared" si="0"/>
        <v>4.0066666666666668</v>
      </c>
    </row>
    <row r="15" spans="1:5" x14ac:dyDescent="0.25">
      <c r="A15" t="s">
        <v>17</v>
      </c>
      <c r="B15">
        <v>30</v>
      </c>
      <c r="C15">
        <v>135.80000000000001</v>
      </c>
      <c r="D15">
        <f t="shared" si="0"/>
        <v>4.5266666666666673</v>
      </c>
      <c r="E15">
        <f>AVERAGE(D15:D16)</f>
        <v>4.4366666666666674</v>
      </c>
    </row>
    <row r="16" spans="1:5" x14ac:dyDescent="0.25">
      <c r="A16" t="s">
        <v>17</v>
      </c>
      <c r="B16">
        <v>30</v>
      </c>
      <c r="C16">
        <v>130.4</v>
      </c>
      <c r="D16">
        <f t="shared" si="0"/>
        <v>4.3466666666666667</v>
      </c>
    </row>
    <row r="17" spans="1:5" x14ac:dyDescent="0.25">
      <c r="A17" t="s">
        <v>18</v>
      </c>
      <c r="B17">
        <v>30</v>
      </c>
      <c r="C17">
        <v>83.09</v>
      </c>
      <c r="D17">
        <f t="shared" si="0"/>
        <v>2.7696666666666667</v>
      </c>
      <c r="E17">
        <f>AVERAGE(D17:D18)</f>
        <v>3.4248333333333334</v>
      </c>
    </row>
    <row r="18" spans="1:5" x14ac:dyDescent="0.25">
      <c r="A18" t="s">
        <v>19</v>
      </c>
      <c r="B18">
        <v>30</v>
      </c>
      <c r="C18">
        <v>122.4</v>
      </c>
      <c r="D18">
        <f t="shared" si="0"/>
        <v>4.08</v>
      </c>
    </row>
    <row r="20" spans="1:5" x14ac:dyDescent="0.25">
      <c r="A20" t="s">
        <v>20</v>
      </c>
    </row>
    <row r="21" spans="1:5" x14ac:dyDescent="0.25">
      <c r="A21" t="s">
        <v>1</v>
      </c>
      <c r="B21" t="s">
        <v>2</v>
      </c>
      <c r="C21" t="s">
        <v>3</v>
      </c>
      <c r="D21" t="s">
        <v>4</v>
      </c>
    </row>
    <row r="22" spans="1:5" x14ac:dyDescent="0.25">
      <c r="A22" t="s">
        <v>5</v>
      </c>
      <c r="B22">
        <v>30</v>
      </c>
      <c r="C22">
        <v>154.1</v>
      </c>
      <c r="D22">
        <f>C22/B22</f>
        <v>5.1366666666666667</v>
      </c>
      <c r="E22">
        <f>AVERAGE(D22:D23)</f>
        <v>5.18</v>
      </c>
    </row>
    <row r="23" spans="1:5" x14ac:dyDescent="0.25">
      <c r="A23" t="s">
        <v>6</v>
      </c>
      <c r="B23">
        <v>30</v>
      </c>
      <c r="C23">
        <v>156.69999999999999</v>
      </c>
      <c r="D23">
        <f t="shared" ref="D23:D37" si="1">C23/B23</f>
        <v>5.2233333333333327</v>
      </c>
    </row>
    <row r="24" spans="1:5" x14ac:dyDescent="0.25">
      <c r="A24" t="s">
        <v>7</v>
      </c>
      <c r="B24">
        <v>20</v>
      </c>
      <c r="C24">
        <v>48.07</v>
      </c>
      <c r="D24">
        <f t="shared" si="1"/>
        <v>2.4035000000000002</v>
      </c>
      <c r="E24">
        <f>AVERAGE(D24:D25)</f>
        <v>2.2525500000000003</v>
      </c>
    </row>
    <row r="25" spans="1:5" x14ac:dyDescent="0.25">
      <c r="A25" t="s">
        <v>8</v>
      </c>
      <c r="B25">
        <v>25</v>
      </c>
      <c r="C25">
        <v>52.54</v>
      </c>
      <c r="D25">
        <f t="shared" si="1"/>
        <v>2.1015999999999999</v>
      </c>
    </row>
    <row r="26" spans="1:5" x14ac:dyDescent="0.25">
      <c r="A26" t="s">
        <v>9</v>
      </c>
      <c r="B26">
        <v>15</v>
      </c>
      <c r="C26">
        <v>75</v>
      </c>
      <c r="D26">
        <f t="shared" si="1"/>
        <v>5</v>
      </c>
    </row>
    <row r="27" spans="1:5" x14ac:dyDescent="0.25">
      <c r="A27" t="s">
        <v>10</v>
      </c>
      <c r="B27">
        <v>20</v>
      </c>
      <c r="C27">
        <v>90.05</v>
      </c>
      <c r="D27">
        <f t="shared" si="1"/>
        <v>4.5024999999999995</v>
      </c>
    </row>
    <row r="28" spans="1:5" x14ac:dyDescent="0.25">
      <c r="A28" t="s">
        <v>11</v>
      </c>
      <c r="B28">
        <v>20</v>
      </c>
      <c r="C28">
        <v>110.1</v>
      </c>
      <c r="D28">
        <f t="shared" si="1"/>
        <v>5.5049999999999999</v>
      </c>
      <c r="E28">
        <f>AVERAGE(D28:D29)</f>
        <v>5.14175</v>
      </c>
    </row>
    <row r="29" spans="1:5" x14ac:dyDescent="0.25">
      <c r="A29" t="s">
        <v>12</v>
      </c>
      <c r="B29">
        <v>20</v>
      </c>
      <c r="C29">
        <v>95.57</v>
      </c>
      <c r="D29">
        <f t="shared" si="1"/>
        <v>4.7784999999999993</v>
      </c>
    </row>
    <row r="30" spans="1:5" x14ac:dyDescent="0.25">
      <c r="A30" t="s">
        <v>13</v>
      </c>
      <c r="B30">
        <v>30</v>
      </c>
      <c r="C30">
        <v>96.16</v>
      </c>
      <c r="D30">
        <f t="shared" si="1"/>
        <v>3.2053333333333334</v>
      </c>
      <c r="E30">
        <f>AVERAGE(D30:D31)</f>
        <v>3.6260000000000003</v>
      </c>
    </row>
    <row r="31" spans="1:5" x14ac:dyDescent="0.25">
      <c r="A31" t="s">
        <v>14</v>
      </c>
      <c r="B31">
        <v>30</v>
      </c>
      <c r="C31">
        <v>121.4</v>
      </c>
      <c r="D31">
        <f t="shared" si="1"/>
        <v>4.0466666666666669</v>
      </c>
    </row>
    <row r="32" spans="1:5" x14ac:dyDescent="0.25">
      <c r="A32" t="s">
        <v>15</v>
      </c>
      <c r="B32">
        <v>30</v>
      </c>
      <c r="C32">
        <v>97.04</v>
      </c>
      <c r="D32">
        <f t="shared" si="1"/>
        <v>3.234666666666667</v>
      </c>
      <c r="E32">
        <f>AVERAGE(D32:D33)</f>
        <v>3.3823333333333334</v>
      </c>
    </row>
    <row r="33" spans="1:5" x14ac:dyDescent="0.25">
      <c r="A33" t="s">
        <v>16</v>
      </c>
      <c r="B33">
        <v>30</v>
      </c>
      <c r="C33">
        <v>105.9</v>
      </c>
      <c r="D33">
        <f t="shared" si="1"/>
        <v>3.5300000000000002</v>
      </c>
    </row>
    <row r="34" spans="1:5" x14ac:dyDescent="0.25">
      <c r="A34" t="s">
        <v>17</v>
      </c>
      <c r="B34">
        <v>30</v>
      </c>
      <c r="C34">
        <v>121.2</v>
      </c>
      <c r="D34">
        <f t="shared" si="1"/>
        <v>4.04</v>
      </c>
      <c r="E34">
        <f>AVERAGE(D34:D35)</f>
        <v>4.4049999999999994</v>
      </c>
    </row>
    <row r="35" spans="1:5" x14ac:dyDescent="0.25">
      <c r="A35" t="s">
        <v>17</v>
      </c>
      <c r="B35">
        <v>30</v>
      </c>
      <c r="C35">
        <v>143.1</v>
      </c>
      <c r="D35">
        <f t="shared" si="1"/>
        <v>4.7699999999999996</v>
      </c>
    </row>
    <row r="36" spans="1:5" x14ac:dyDescent="0.25">
      <c r="A36" t="s">
        <v>18</v>
      </c>
      <c r="B36">
        <v>30</v>
      </c>
      <c r="C36">
        <v>112.2</v>
      </c>
      <c r="D36">
        <f t="shared" si="1"/>
        <v>3.74</v>
      </c>
      <c r="E36">
        <f>AVERAGE(D36:D37)</f>
        <v>3.936666666666667</v>
      </c>
    </row>
    <row r="37" spans="1:5" x14ac:dyDescent="0.25">
      <c r="A37" t="s">
        <v>19</v>
      </c>
      <c r="B37">
        <v>30</v>
      </c>
      <c r="C37">
        <v>124</v>
      </c>
      <c r="D37">
        <f t="shared" si="1"/>
        <v>4.1333333333333337</v>
      </c>
    </row>
    <row r="40" spans="1:5" x14ac:dyDescent="0.25">
      <c r="A40" t="s">
        <v>21</v>
      </c>
    </row>
    <row r="41" spans="1:5" x14ac:dyDescent="0.25">
      <c r="A41" t="s">
        <v>1</v>
      </c>
      <c r="B41" t="s">
        <v>2</v>
      </c>
      <c r="C41" t="s">
        <v>3</v>
      </c>
      <c r="D41" t="s">
        <v>4</v>
      </c>
    </row>
    <row r="42" spans="1:5" x14ac:dyDescent="0.25">
      <c r="A42" t="s">
        <v>5</v>
      </c>
      <c r="B42">
        <v>30</v>
      </c>
      <c r="C42">
        <v>164.7</v>
      </c>
      <c r="D42">
        <f>C42/B42</f>
        <v>5.4899999999999993</v>
      </c>
      <c r="E42">
        <f>AVERAGE(D42:D43)</f>
        <v>5.0316666666666663</v>
      </c>
    </row>
    <row r="43" spans="1:5" x14ac:dyDescent="0.25">
      <c r="A43" t="s">
        <v>6</v>
      </c>
      <c r="B43">
        <v>30</v>
      </c>
      <c r="C43">
        <v>137.19999999999999</v>
      </c>
      <c r="D43">
        <f t="shared" ref="D43:D57" si="2">C43/B43</f>
        <v>4.5733333333333333</v>
      </c>
    </row>
    <row r="44" spans="1:5" x14ac:dyDescent="0.25">
      <c r="A44" t="s">
        <v>7</v>
      </c>
      <c r="B44">
        <v>30</v>
      </c>
      <c r="C44">
        <v>72.819999999999993</v>
      </c>
      <c r="D44">
        <f t="shared" si="2"/>
        <v>2.4273333333333329</v>
      </c>
      <c r="E44">
        <f>AVERAGE(D44:D45)</f>
        <v>2.5721666666666665</v>
      </c>
    </row>
    <row r="45" spans="1:5" x14ac:dyDescent="0.25">
      <c r="A45" t="s">
        <v>8</v>
      </c>
      <c r="B45">
        <v>20</v>
      </c>
      <c r="C45">
        <v>54.34</v>
      </c>
      <c r="D45">
        <f t="shared" si="2"/>
        <v>2.7170000000000001</v>
      </c>
    </row>
    <row r="46" spans="1:5" x14ac:dyDescent="0.25">
      <c r="A46" t="s">
        <v>9</v>
      </c>
      <c r="B46">
        <v>20</v>
      </c>
      <c r="C46">
        <v>97.44</v>
      </c>
      <c r="D46">
        <f t="shared" si="2"/>
        <v>4.8719999999999999</v>
      </c>
    </row>
    <row r="47" spans="1:5" x14ac:dyDescent="0.25">
      <c r="A47" t="s">
        <v>10</v>
      </c>
      <c r="B47">
        <v>25</v>
      </c>
      <c r="C47">
        <v>85.4</v>
      </c>
      <c r="D47">
        <f t="shared" si="2"/>
        <v>3.4160000000000004</v>
      </c>
    </row>
    <row r="48" spans="1:5" x14ac:dyDescent="0.25">
      <c r="A48" t="s">
        <v>11</v>
      </c>
      <c r="B48">
        <v>20</v>
      </c>
      <c r="C48">
        <v>77.75</v>
      </c>
      <c r="D48">
        <f t="shared" si="2"/>
        <v>3.8875000000000002</v>
      </c>
      <c r="E48">
        <f>AVERAGE(D48:D49)</f>
        <v>3.7915000000000001</v>
      </c>
    </row>
    <row r="49" spans="1:5" x14ac:dyDescent="0.25">
      <c r="A49" t="s">
        <v>12</v>
      </c>
      <c r="B49">
        <v>20</v>
      </c>
      <c r="C49">
        <v>73.91</v>
      </c>
      <c r="D49">
        <f t="shared" si="2"/>
        <v>3.6955</v>
      </c>
    </row>
    <row r="50" spans="1:5" x14ac:dyDescent="0.25">
      <c r="A50" t="s">
        <v>13</v>
      </c>
      <c r="B50">
        <v>30</v>
      </c>
      <c r="C50">
        <v>131.5</v>
      </c>
      <c r="D50">
        <f t="shared" si="2"/>
        <v>4.3833333333333337</v>
      </c>
      <c r="E50">
        <f>AVERAGE(D50:D51)</f>
        <v>5.041666666666667</v>
      </c>
    </row>
    <row r="51" spans="1:5" x14ac:dyDescent="0.25">
      <c r="A51" t="s">
        <v>14</v>
      </c>
      <c r="B51">
        <v>30</v>
      </c>
      <c r="C51">
        <v>171</v>
      </c>
      <c r="D51">
        <f t="shared" si="2"/>
        <v>5.7</v>
      </c>
    </row>
    <row r="52" spans="1:5" x14ac:dyDescent="0.25">
      <c r="A52" t="s">
        <v>15</v>
      </c>
      <c r="B52">
        <v>30</v>
      </c>
      <c r="C52">
        <v>112.8</v>
      </c>
      <c r="D52">
        <f t="shared" si="2"/>
        <v>3.76</v>
      </c>
      <c r="E52">
        <f>AVERAGE(D52:D53)</f>
        <v>3.7716666666666665</v>
      </c>
    </row>
    <row r="53" spans="1:5" x14ac:dyDescent="0.25">
      <c r="A53" t="s">
        <v>16</v>
      </c>
      <c r="B53">
        <v>30</v>
      </c>
      <c r="C53">
        <v>113.5</v>
      </c>
      <c r="D53">
        <f t="shared" si="2"/>
        <v>3.7833333333333332</v>
      </c>
    </row>
    <row r="54" spans="1:5" x14ac:dyDescent="0.25">
      <c r="A54" t="s">
        <v>17</v>
      </c>
      <c r="B54">
        <v>30</v>
      </c>
      <c r="C54">
        <v>138.9</v>
      </c>
      <c r="D54">
        <f t="shared" si="2"/>
        <v>4.63</v>
      </c>
      <c r="E54">
        <f>AVERAGE(D54:D55)</f>
        <v>4.9716666666666667</v>
      </c>
    </row>
    <row r="55" spans="1:5" x14ac:dyDescent="0.25">
      <c r="A55" t="s">
        <v>17</v>
      </c>
      <c r="B55">
        <v>30</v>
      </c>
      <c r="C55">
        <v>159.4</v>
      </c>
      <c r="D55">
        <f t="shared" si="2"/>
        <v>5.3133333333333335</v>
      </c>
    </row>
    <row r="56" spans="1:5" x14ac:dyDescent="0.25">
      <c r="A56" t="s">
        <v>18</v>
      </c>
      <c r="B56">
        <v>30</v>
      </c>
      <c r="C56">
        <v>123.2</v>
      </c>
      <c r="D56">
        <f t="shared" si="2"/>
        <v>4.1066666666666665</v>
      </c>
      <c r="E56">
        <f>AVERAGE(D56:D57)</f>
        <v>4.6433333333333335</v>
      </c>
    </row>
    <row r="57" spans="1:5" x14ac:dyDescent="0.25">
      <c r="A57" t="s">
        <v>19</v>
      </c>
      <c r="B57">
        <v>30</v>
      </c>
      <c r="C57">
        <v>155.4</v>
      </c>
      <c r="D57">
        <f t="shared" si="2"/>
        <v>5.1800000000000006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0C4E8-61B1-4803-96A9-8DAC45DF91C2}">
  <dimension ref="A74:J81"/>
  <sheetViews>
    <sheetView topLeftCell="A73" workbookViewId="0">
      <selection activeCell="F88" sqref="F88"/>
    </sheetView>
  </sheetViews>
  <sheetFormatPr defaultRowHeight="15" x14ac:dyDescent="0.25"/>
  <sheetData>
    <row r="74" spans="1:10" x14ac:dyDescent="0.25">
      <c r="A74" s="1" t="s">
        <v>3</v>
      </c>
      <c r="B74" s="1" t="s">
        <v>22</v>
      </c>
      <c r="C74" s="1" t="s">
        <v>0</v>
      </c>
      <c r="D74" s="1" t="s">
        <v>20</v>
      </c>
      <c r="E74" s="1" t="s">
        <v>21</v>
      </c>
      <c r="F74" s="1"/>
      <c r="G74" s="1" t="s">
        <v>23</v>
      </c>
      <c r="H74" s="1" t="s">
        <v>24</v>
      </c>
      <c r="I74" s="1"/>
      <c r="J74" s="1"/>
    </row>
    <row r="75" spans="1:10" x14ac:dyDescent="0.25">
      <c r="B75" t="s">
        <v>25</v>
      </c>
      <c r="C75">
        <v>4.9833333333333334</v>
      </c>
      <c r="D75">
        <v>5.18</v>
      </c>
      <c r="E75">
        <v>5.0316666666666663</v>
      </c>
      <c r="G75">
        <f t="shared" ref="G75:G82" si="0">AVERAGE(C75:E75)</f>
        <v>5.0650000000000004</v>
      </c>
      <c r="H75">
        <f t="shared" ref="H75:H82" si="1">STDEV(C75:E75)/SQRT(3)</f>
        <v>5.9168622815863464E-2</v>
      </c>
    </row>
    <row r="76" spans="1:10" x14ac:dyDescent="0.25">
      <c r="B76" t="s">
        <v>26</v>
      </c>
      <c r="C76">
        <v>2.6873333333333336</v>
      </c>
      <c r="D76">
        <v>2.2525500000000003</v>
      </c>
      <c r="E76">
        <v>2.5721666666666665</v>
      </c>
      <c r="G76">
        <f t="shared" si="0"/>
        <v>2.5040166666666668</v>
      </c>
      <c r="H76">
        <f t="shared" si="1"/>
        <v>0.1300544163175695</v>
      </c>
      <c r="J76">
        <f>TTEST($C$75:$E$75,C76:E76,2,2)</f>
        <v>5.6946551551487249E-5</v>
      </c>
    </row>
    <row r="77" spans="1:10" x14ac:dyDescent="0.25">
      <c r="B77" t="s">
        <v>27</v>
      </c>
      <c r="C77">
        <v>4.8784999999999998</v>
      </c>
      <c r="D77">
        <v>5.14175</v>
      </c>
      <c r="E77">
        <v>3.7915000000000001</v>
      </c>
      <c r="G77">
        <f t="shared" si="0"/>
        <v>4.6039166666666667</v>
      </c>
      <c r="H77">
        <f t="shared" si="1"/>
        <v>0.41325567986955047</v>
      </c>
      <c r="J77">
        <f>TTEST($C$75:$E$75,C77:E77,2,2)</f>
        <v>0.33135597767340585</v>
      </c>
    </row>
    <row r="78" spans="1:10" x14ac:dyDescent="0.25">
      <c r="B78" t="s">
        <v>28</v>
      </c>
      <c r="C78">
        <v>4.0333333333333332</v>
      </c>
      <c r="D78">
        <v>3.6260000000000003</v>
      </c>
      <c r="E78">
        <v>5.041666666666667</v>
      </c>
      <c r="G78">
        <f t="shared" si="0"/>
        <v>4.2336666666666671</v>
      </c>
      <c r="H78">
        <f t="shared" si="1"/>
        <v>0.42076442780218964</v>
      </c>
      <c r="J78">
        <f t="shared" ref="J77:J81" si="2">TTEST($C$75:$E$75,C78:E78,2,2)</f>
        <v>0.12204085219623087</v>
      </c>
    </row>
    <row r="79" spans="1:10" x14ac:dyDescent="0.25">
      <c r="B79" t="s">
        <v>29</v>
      </c>
      <c r="C79">
        <v>3.9433333333333334</v>
      </c>
      <c r="D79">
        <v>3.3823333333333334</v>
      </c>
      <c r="E79">
        <v>3.7716666666666665</v>
      </c>
      <c r="G79">
        <f t="shared" si="0"/>
        <v>3.6991111111111112</v>
      </c>
      <c r="H79">
        <f t="shared" si="1"/>
        <v>0.16596031802962363</v>
      </c>
      <c r="J79">
        <f t="shared" si="2"/>
        <v>1.491881349319173E-3</v>
      </c>
    </row>
    <row r="80" spans="1:10" x14ac:dyDescent="0.25">
      <c r="B80" t="s">
        <v>30</v>
      </c>
      <c r="C80">
        <v>4.4366666666666674</v>
      </c>
      <c r="D80">
        <v>4.4049999999999994</v>
      </c>
      <c r="E80">
        <v>4.9716666666666667</v>
      </c>
      <c r="G80">
        <f t="shared" si="0"/>
        <v>4.6044444444444439</v>
      </c>
      <c r="H80">
        <f t="shared" si="1"/>
        <v>0.18383852952597182</v>
      </c>
      <c r="J80">
        <f>TTEST($C$75:$E$75,C80:E80,2,2)</f>
        <v>7.5598190216217775E-2</v>
      </c>
    </row>
    <row r="81" spans="2:10" x14ac:dyDescent="0.25">
      <c r="B81" t="s">
        <v>31</v>
      </c>
      <c r="C81">
        <v>3.4248333333333334</v>
      </c>
      <c r="D81">
        <v>3.936666666666667</v>
      </c>
      <c r="E81">
        <v>4.6433333333333335</v>
      </c>
      <c r="G81">
        <f t="shared" si="0"/>
        <v>4.001611111111111</v>
      </c>
      <c r="H81">
        <f t="shared" si="1"/>
        <v>0.3532463248915434</v>
      </c>
      <c r="J81">
        <f t="shared" si="2"/>
        <v>4.1186250698687671E-2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38A193-139D-4FA8-BB94-CE348B3646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F6CD6D-63EC-4F3A-9510-74335FDC54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303390-4BEF-4952-8197-73E970F81A0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>University Of Southampton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Woodard</dc:creator>
  <cp:keywords/>
  <dc:description/>
  <cp:lastModifiedBy>Marker</cp:lastModifiedBy>
  <cp:revision/>
  <dcterms:created xsi:type="dcterms:W3CDTF">2021-03-26T09:43:20Z</dcterms:created>
  <dcterms:modified xsi:type="dcterms:W3CDTF">2021-06-18T13:48:00Z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